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3-Social\Site\محاسبه اضافه کاری\"/>
    </mc:Choice>
  </mc:AlternateContent>
  <xr:revisionPtr revIDLastSave="0" documentId="13_ncr:1_{A6AB751C-EFA8-401D-AC4D-E0891452F0F5}" xr6:coauthVersionLast="47" xr6:coauthVersionMax="47" xr10:uidLastSave="{00000000-0000-0000-0000-000000000000}"/>
  <bookViews>
    <workbookView xWindow="-110" yWindow="-110" windowWidth="19420" windowHeight="10420" xr2:uid="{9DBB6454-72A6-48FA-8CFA-7EC69A284543}"/>
  </bookViews>
  <sheets>
    <sheet name="Sheet1" sheetId="7" r:id="rId1"/>
    <sheet name=" " sheetId="5" state="hidden" r:id="rId2"/>
  </sheets>
  <definedNames>
    <definedName name="data">#REF!,#REF!,#REF!,#REF!,#REF!</definedName>
    <definedName name="finish">Sheet1!$C$3</definedName>
    <definedName name="start">Sheet1!$C$2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7" l="1"/>
  <c r="F26" i="7"/>
  <c r="G25" i="7"/>
  <c r="F25" i="7"/>
  <c r="G24" i="7"/>
  <c r="F24" i="7"/>
  <c r="G23" i="7"/>
  <c r="F23" i="7"/>
  <c r="G22" i="7"/>
  <c r="F22" i="7"/>
  <c r="G21" i="7"/>
  <c r="F21" i="7"/>
  <c r="G20" i="7"/>
  <c r="F20" i="7"/>
  <c r="G19" i="7"/>
  <c r="F19" i="7"/>
  <c r="G18" i="7"/>
  <c r="F18" i="7"/>
  <c r="G17" i="7"/>
  <c r="F17" i="7"/>
  <c r="G16" i="7"/>
  <c r="F16" i="7"/>
  <c r="G15" i="7"/>
  <c r="F15" i="7"/>
  <c r="G14" i="7"/>
  <c r="F14" i="7"/>
  <c r="G13" i="7"/>
  <c r="F13" i="7"/>
  <c r="G12" i="7"/>
  <c r="F12" i="7"/>
  <c r="G11" i="7"/>
  <c r="F11" i="7"/>
  <c r="G10" i="7"/>
  <c r="F10" i="7"/>
  <c r="G9" i="7"/>
  <c r="F9" i="7"/>
  <c r="G8" i="7"/>
  <c r="F8" i="7"/>
  <c r="G7" i="7"/>
  <c r="F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7" i="7"/>
  <c r="G3" i="7"/>
  <c r="F27" i="7" l="1"/>
  <c r="G27" i="7"/>
  <c r="F29" i="7" s="1"/>
  <c r="F30" i="7" s="1"/>
  <c r="E27" i="7"/>
</calcChain>
</file>

<file path=xl/sharedStrings.xml><?xml version="1.0" encoding="utf-8"?>
<sst xmlns="http://schemas.openxmlformats.org/spreadsheetml/2006/main" count="15" uniqueCount="15">
  <si>
    <t>پایان کار:</t>
  </si>
  <si>
    <t>شروع کار:</t>
  </si>
  <si>
    <t>روز</t>
  </si>
  <si>
    <t>ورود</t>
  </si>
  <si>
    <t>خروج</t>
  </si>
  <si>
    <t>کارکرد عادی</t>
  </si>
  <si>
    <t>اضافه کاری</t>
  </si>
  <si>
    <t>کسری کار</t>
  </si>
  <si>
    <t>موظفی روزانه</t>
  </si>
  <si>
    <t>مبلغ هر ساعت</t>
  </si>
  <si>
    <t>مبلغ هر ساعت اضافه کار</t>
  </si>
  <si>
    <t>ماه</t>
  </si>
  <si>
    <t>جمع</t>
  </si>
  <si>
    <t>بهمن</t>
  </si>
  <si>
    <t>مبلغ اضافه کاری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</si>
</sst>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F400]h:mm:ss\ AM/PM"/>
    <numFmt numFmtId="165" formatCode="hh:mm\ "/>
    <numFmt numFmtId="166" formatCode="[hh]:mm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IRANSans(FaNum)"/>
      <family val="1"/>
    </font>
    <font>
      <b/>
      <sz val="10"/>
      <color theme="1"/>
      <name val="IRANSans(FaNum)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slantDashDot">
        <color theme="2" tint="-0.24994659260841701"/>
      </bottom>
      <diagonal/>
    </border>
    <border>
      <left/>
      <right/>
      <top style="slantDashDot">
        <color theme="2" tint="-0.24994659260841701"/>
      </top>
      <bottom style="slantDashDot">
        <color theme="2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166" fontId="3" fillId="2" borderId="0" xfId="0" applyNumberFormat="1" applyFont="1" applyFill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20" fontId="2" fillId="3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20" fontId="2" fillId="3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20" fontId="2" fillId="3" borderId="6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3" borderId="6" xfId="0" applyNumberFormat="1" applyFont="1" applyFill="1" applyBorder="1" applyAlignment="1">
      <alignment horizontal="center"/>
    </xf>
    <xf numFmtId="3" fontId="2" fillId="3" borderId="7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3" fontId="2" fillId="0" borderId="0" xfId="1" applyFont="1"/>
    <xf numFmtId="37" fontId="2" fillId="0" borderId="0" xfId="1" applyNumberFormat="1" applyFont="1"/>
    <xf numFmtId="0" fontId="3" fillId="0" borderId="8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pedia.ne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527050</xdr:colOff>
      <xdr:row>1</xdr:row>
      <xdr:rowOff>44450</xdr:rowOff>
    </xdr:from>
    <xdr:to>
      <xdr:col>9</xdr:col>
      <xdr:colOff>301005</xdr:colOff>
      <xdr:row>20</xdr:row>
      <xdr:rowOff>116855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110"/>
        <a:stretch/>
      </xdr:blipFill>
      <xdr:spPr>
        <a:xfrm>
          <a:off x="527050" y="228600"/>
          <a:ext cx="5260355" cy="3571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E1B0B-5814-4BF1-ABEC-983A81CCCEF0}">
  <dimension ref="A2:G30"/>
  <sheetViews>
    <sheetView showGridLines="0" rightToLeft="1" tabSelected="1" workbookViewId="0">
      <pane ySplit="6" topLeftCell="A7" activePane="bottomLeft" state="frozen"/>
      <selection pane="bottomLeft" activeCell="E7" sqref="E7"/>
    </sheetView>
  </sheetViews>
  <sheetFormatPr defaultRowHeight="18.5" x14ac:dyDescent="0.75"/>
  <cols>
    <col min="1" max="1" width="1.7265625" style="1" customWidth="1"/>
    <col min="2" max="2" width="10.6328125" style="1" customWidth="1"/>
    <col min="3" max="3" width="10.36328125" style="1" bestFit="1" customWidth="1"/>
    <col min="4" max="4" width="12.36328125" style="1" customWidth="1"/>
    <col min="5" max="5" width="12.54296875" style="1" customWidth="1"/>
    <col min="6" max="6" width="22.54296875" style="1" customWidth="1"/>
    <col min="7" max="7" width="12.7265625" style="1" customWidth="1"/>
  </cols>
  <sheetData>
    <row r="2" spans="1:7" ht="19" thickBot="1" x14ac:dyDescent="0.8">
      <c r="B2" s="7" t="s">
        <v>1</v>
      </c>
      <c r="C2" s="8">
        <v>0.33333333333333331</v>
      </c>
      <c r="D2" s="13" t="s">
        <v>8</v>
      </c>
      <c r="E2" s="14">
        <v>0.33333333333333331</v>
      </c>
      <c r="F2" s="13" t="s">
        <v>9</v>
      </c>
      <c r="G2" s="16">
        <v>500000</v>
      </c>
    </row>
    <row r="3" spans="1:7" ht="19" thickBot="1" x14ac:dyDescent="0.8">
      <c r="B3" s="9" t="s">
        <v>0</v>
      </c>
      <c r="C3" s="10">
        <v>0.66666666666666663</v>
      </c>
      <c r="D3" s="2"/>
      <c r="E3" s="3"/>
      <c r="F3" s="15" t="s">
        <v>10</v>
      </c>
      <c r="G3" s="17">
        <f>1.4*G2</f>
        <v>700000</v>
      </c>
    </row>
    <row r="4" spans="1:7" ht="19" thickBot="1" x14ac:dyDescent="0.8">
      <c r="B4" s="11" t="s">
        <v>11</v>
      </c>
      <c r="C4" s="12" t="s">
        <v>13</v>
      </c>
      <c r="D4" s="4"/>
      <c r="E4" s="4"/>
      <c r="F4" s="4"/>
    </row>
    <row r="5" spans="1:7" x14ac:dyDescent="0.75">
      <c r="A5" s="5"/>
      <c r="B5" s="4"/>
      <c r="C5" s="4"/>
      <c r="D5" s="4"/>
      <c r="E5" s="4"/>
      <c r="F5" s="4"/>
      <c r="G5" s="4"/>
    </row>
    <row r="6" spans="1:7" ht="22.5" customHeight="1" x14ac:dyDescent="0.75">
      <c r="A6"/>
      <c r="B6" s="21" t="s">
        <v>2</v>
      </c>
      <c r="C6" s="21" t="s">
        <v>3</v>
      </c>
      <c r="D6" s="22" t="s">
        <v>4</v>
      </c>
      <c r="E6" s="21" t="s">
        <v>5</v>
      </c>
      <c r="F6" s="23" t="s">
        <v>7</v>
      </c>
      <c r="G6" s="22" t="s">
        <v>6</v>
      </c>
    </row>
    <row r="7" spans="1:7" x14ac:dyDescent="0.75">
      <c r="A7"/>
      <c r="B7" s="18">
        <v>1</v>
      </c>
      <c r="C7" s="19">
        <v>0.34027777777777773</v>
      </c>
      <c r="D7" s="19">
        <v>0.72916666666666663</v>
      </c>
      <c r="E7" s="20">
        <f>IF(D7&gt;finish,finish-IF(C7&lt;start,start,C7),D7-IF(C7&lt;start,start,C7))</f>
        <v>0.3263888888888889</v>
      </c>
      <c r="F7" s="20">
        <f>IF(C7&gt;start,C7-start)+IF(D7&lt;finish,finish-D7,0)</f>
        <v>6.9444444444444198E-3</v>
      </c>
      <c r="G7" s="20">
        <f>IF(C7&lt;start,start-C7)+IF(D7&gt;finish,D7-finish,0)</f>
        <v>6.25E-2</v>
      </c>
    </row>
    <row r="8" spans="1:7" x14ac:dyDescent="0.75">
      <c r="A8"/>
      <c r="B8" s="18">
        <v>2</v>
      </c>
      <c r="C8" s="19">
        <v>0.3125</v>
      </c>
      <c r="D8" s="19">
        <v>0.70138888888888884</v>
      </c>
      <c r="E8" s="20">
        <f>IF(D8&gt;finish,finish-IF(C8&lt;start,start,C8),D8-IF(C8&lt;start,start,C8))</f>
        <v>0.33333333333333331</v>
      </c>
      <c r="F8" s="20">
        <f>IF(C8&gt;start,C8-start)+IF(D8&lt;finish,finish-D8,0)</f>
        <v>0</v>
      </c>
      <c r="G8" s="20">
        <f>IF(C8&lt;start,start-C8)+IF(D8&gt;finish,D8-finish,0)</f>
        <v>5.5555555555555525E-2</v>
      </c>
    </row>
    <row r="9" spans="1:7" x14ac:dyDescent="0.75">
      <c r="A9"/>
      <c r="B9" s="18">
        <v>3</v>
      </c>
      <c r="C9" s="19">
        <v>0.33333333333333331</v>
      </c>
      <c r="D9" s="19">
        <v>0.71875</v>
      </c>
      <c r="E9" s="20">
        <f>IF(D9&gt;finish,finish-IF(C9&lt;start,start,C9),D9-IF(C9&lt;start,start,C9))</f>
        <v>0.33333333333333331</v>
      </c>
      <c r="F9" s="20">
        <f>IF(C9&gt;start,C9-start)+IF(D9&lt;finish,finish-D9,0)</f>
        <v>0</v>
      </c>
      <c r="G9" s="20">
        <f>IF(C9&lt;start,start-C9)+IF(D9&gt;finish,D9-finish,0)</f>
        <v>5.208333333333337E-2</v>
      </c>
    </row>
    <row r="10" spans="1:7" x14ac:dyDescent="0.75">
      <c r="A10"/>
      <c r="B10" s="18">
        <v>4</v>
      </c>
      <c r="C10" s="19">
        <v>0.35416666666666669</v>
      </c>
      <c r="D10" s="19">
        <v>0.625</v>
      </c>
      <c r="E10" s="20">
        <f>IF(D10&gt;finish,finish-IF(C10&lt;start,start,C10),D10-IF(C10&lt;start,start,C10))</f>
        <v>0.27083333333333331</v>
      </c>
      <c r="F10" s="20">
        <f>IF(C10&gt;start,C10-start)+IF(D10&lt;finish,finish-D10,0)</f>
        <v>6.25E-2</v>
      </c>
      <c r="G10" s="20">
        <f>IF(C10&lt;start,start-C10)+IF(D10&gt;finish,D10-finish,0)</f>
        <v>0</v>
      </c>
    </row>
    <row r="11" spans="1:7" x14ac:dyDescent="0.75">
      <c r="A11"/>
      <c r="B11" s="18">
        <v>5</v>
      </c>
      <c r="C11" s="19">
        <v>0.34027777777777773</v>
      </c>
      <c r="D11" s="19">
        <v>0.72916666666666663</v>
      </c>
      <c r="E11" s="20">
        <f>IF(D11&gt;finish,finish-IF(C11&lt;start,start,C11),D11-IF(C11&lt;start,start,C11))</f>
        <v>0.3263888888888889</v>
      </c>
      <c r="F11" s="20">
        <f>IF(C11&gt;start,C11-start)+IF(D11&lt;finish,finish-D11,0)</f>
        <v>6.9444444444444198E-3</v>
      </c>
      <c r="G11" s="20">
        <f>IF(C11&lt;start,start-C11)+IF(D11&gt;finish,D11-finish,0)</f>
        <v>6.25E-2</v>
      </c>
    </row>
    <row r="12" spans="1:7" x14ac:dyDescent="0.75">
      <c r="A12"/>
      <c r="B12" s="18">
        <v>6</v>
      </c>
      <c r="C12" s="19">
        <v>0.35416666666666669</v>
      </c>
      <c r="D12" s="19">
        <v>0.70138888888888884</v>
      </c>
      <c r="E12" s="20">
        <f>IF(D12&gt;finish,finish-IF(C12&lt;start,start,C12),D12-IF(C12&lt;start,start,C12))</f>
        <v>0.31249999999999994</v>
      </c>
      <c r="F12" s="20">
        <f>IF(C12&gt;start,C12-start)+IF(D12&lt;finish,finish-D12,0)</f>
        <v>2.083333333333337E-2</v>
      </c>
      <c r="G12" s="20">
        <f>IF(C12&lt;start,start-C12)+IF(D12&gt;finish,D12-finish,0)</f>
        <v>3.472222222222221E-2</v>
      </c>
    </row>
    <row r="13" spans="1:7" x14ac:dyDescent="0.75">
      <c r="A13"/>
      <c r="B13" s="18">
        <v>7</v>
      </c>
      <c r="C13" s="19">
        <v>0.33333333333333331</v>
      </c>
      <c r="D13" s="19">
        <v>0.71875</v>
      </c>
      <c r="E13" s="20">
        <f>IF(D13&gt;finish,finish-IF(C13&lt;start,start,C13),D13-IF(C13&lt;start,start,C13))</f>
        <v>0.33333333333333331</v>
      </c>
      <c r="F13" s="20">
        <f>IF(C13&gt;start,C13-start)+IF(D13&lt;finish,finish-D13,0)</f>
        <v>0</v>
      </c>
      <c r="G13" s="20">
        <f>IF(C13&lt;start,start-C13)+IF(D13&gt;finish,D13-finish,0)</f>
        <v>5.208333333333337E-2</v>
      </c>
    </row>
    <row r="14" spans="1:7" x14ac:dyDescent="0.75">
      <c r="A14"/>
      <c r="B14" s="18">
        <v>8</v>
      </c>
      <c r="C14" s="19">
        <v>0.35416666666666669</v>
      </c>
      <c r="D14" s="19">
        <v>0.625</v>
      </c>
      <c r="E14" s="20">
        <f>IF(D14&gt;finish,finish-IF(C14&lt;start,start,C14),D14-IF(C14&lt;start,start,C14))</f>
        <v>0.27083333333333331</v>
      </c>
      <c r="F14" s="20">
        <f>IF(C14&gt;start,C14-start)+IF(D14&lt;finish,finish-D14,0)</f>
        <v>6.25E-2</v>
      </c>
      <c r="G14" s="20">
        <f>IF(C14&lt;start,start-C14)+IF(D14&gt;finish,D14-finish,0)</f>
        <v>0</v>
      </c>
    </row>
    <row r="15" spans="1:7" x14ac:dyDescent="0.75">
      <c r="A15"/>
      <c r="B15" s="18">
        <v>9</v>
      </c>
      <c r="C15" s="19">
        <v>0.34027777777777773</v>
      </c>
      <c r="D15" s="19">
        <v>0.72916666666666663</v>
      </c>
      <c r="E15" s="20">
        <f>IF(D15&gt;finish,finish-IF(C15&lt;start,start,C15),D15-IF(C15&lt;start,start,C15))</f>
        <v>0.3263888888888889</v>
      </c>
      <c r="F15" s="20">
        <f>IF(C15&gt;start,C15-start)+IF(D15&lt;finish,finish-D15,0)</f>
        <v>6.9444444444444198E-3</v>
      </c>
      <c r="G15" s="20">
        <f>IF(C15&lt;start,start-C15)+IF(D15&gt;finish,D15-finish,0)</f>
        <v>6.25E-2</v>
      </c>
    </row>
    <row r="16" spans="1:7" x14ac:dyDescent="0.75">
      <c r="A16"/>
      <c r="B16" s="18">
        <v>10</v>
      </c>
      <c r="C16" s="19">
        <v>0.35416666666666669</v>
      </c>
      <c r="D16" s="19">
        <v>0.70138888888888884</v>
      </c>
      <c r="E16" s="20">
        <f>IF(D16&gt;finish,finish-IF(C16&lt;start,start,C16),D16-IF(C16&lt;start,start,C16))</f>
        <v>0.31249999999999994</v>
      </c>
      <c r="F16" s="20">
        <f>IF(C16&gt;start,C16-start)+IF(D16&lt;finish,finish-D16,0)</f>
        <v>2.083333333333337E-2</v>
      </c>
      <c r="G16" s="20">
        <f>IF(C16&lt;start,start-C16)+IF(D16&gt;finish,D16-finish,0)</f>
        <v>3.472222222222221E-2</v>
      </c>
    </row>
    <row r="17" spans="1:7" x14ac:dyDescent="0.75">
      <c r="A17"/>
      <c r="B17" s="18">
        <v>11</v>
      </c>
      <c r="C17" s="19">
        <v>0.33333333333333331</v>
      </c>
      <c r="D17" s="19">
        <v>0.71875</v>
      </c>
      <c r="E17" s="20">
        <f>IF(D17&gt;finish,finish-IF(C17&lt;start,start,C17),D17-IF(C17&lt;start,start,C17))</f>
        <v>0.33333333333333331</v>
      </c>
      <c r="F17" s="20">
        <f>IF(C17&gt;start,C17-start)+IF(D17&lt;finish,finish-D17,0)</f>
        <v>0</v>
      </c>
      <c r="G17" s="20">
        <f>IF(C17&lt;start,start-C17)+IF(D17&gt;finish,D17-finish,0)</f>
        <v>5.208333333333337E-2</v>
      </c>
    </row>
    <row r="18" spans="1:7" x14ac:dyDescent="0.75">
      <c r="A18"/>
      <c r="B18" s="18">
        <v>12</v>
      </c>
      <c r="C18" s="19">
        <v>0.35416666666666669</v>
      </c>
      <c r="D18" s="19">
        <v>0.625</v>
      </c>
      <c r="E18" s="20">
        <f>IF(D18&gt;finish,finish-IF(C18&lt;start,start,C18),D18-IF(C18&lt;start,start,C18))</f>
        <v>0.27083333333333331</v>
      </c>
      <c r="F18" s="20">
        <f>IF(C18&gt;start,C18-start)+IF(D18&lt;finish,finish-D18,0)</f>
        <v>6.25E-2</v>
      </c>
      <c r="G18" s="20">
        <f>IF(C18&lt;start,start-C18)+IF(D18&gt;finish,D18-finish,0)</f>
        <v>0</v>
      </c>
    </row>
    <row r="19" spans="1:7" x14ac:dyDescent="0.75">
      <c r="A19"/>
      <c r="B19" s="18">
        <v>13</v>
      </c>
      <c r="C19" s="19">
        <v>0.34027777777777773</v>
      </c>
      <c r="D19" s="19">
        <v>0.72916666666666663</v>
      </c>
      <c r="E19" s="20">
        <f>IF(D19&gt;finish,finish-IF(C19&lt;start,start,C19),D19-IF(C19&lt;start,start,C19))</f>
        <v>0.3263888888888889</v>
      </c>
      <c r="F19" s="20">
        <f>IF(C19&gt;start,C19-start)+IF(D19&lt;finish,finish-D19,0)</f>
        <v>6.9444444444444198E-3</v>
      </c>
      <c r="G19" s="20">
        <f>IF(C19&lt;start,start-C19)+IF(D19&gt;finish,D19-finish,0)</f>
        <v>6.25E-2</v>
      </c>
    </row>
    <row r="20" spans="1:7" x14ac:dyDescent="0.75">
      <c r="A20"/>
      <c r="B20" s="18">
        <v>14</v>
      </c>
      <c r="C20" s="19">
        <v>0.35416666666666669</v>
      </c>
      <c r="D20" s="19">
        <v>0.70138888888888884</v>
      </c>
      <c r="E20" s="20">
        <f>IF(D20&gt;finish,finish-IF(C20&lt;start,start,C20),D20-IF(C20&lt;start,start,C20))</f>
        <v>0.31249999999999994</v>
      </c>
      <c r="F20" s="20">
        <f>IF(C20&gt;start,C20-start)+IF(D20&lt;finish,finish-D20,0)</f>
        <v>2.083333333333337E-2</v>
      </c>
      <c r="G20" s="20">
        <f>IF(C20&lt;start,start-C20)+IF(D20&gt;finish,D20-finish,0)</f>
        <v>3.472222222222221E-2</v>
      </c>
    </row>
    <row r="21" spans="1:7" x14ac:dyDescent="0.75">
      <c r="A21"/>
      <c r="B21" s="18">
        <v>15</v>
      </c>
      <c r="C21" s="19">
        <v>0.33333333333333331</v>
      </c>
      <c r="D21" s="19">
        <v>0.71875</v>
      </c>
      <c r="E21" s="20">
        <f>IF(D21&gt;finish,finish-IF(C21&lt;start,start,C21),D21-IF(C21&lt;start,start,C21))</f>
        <v>0.33333333333333331</v>
      </c>
      <c r="F21" s="20">
        <f>IF(C21&gt;start,C21-start)+IF(D21&lt;finish,finish-D21,0)</f>
        <v>0</v>
      </c>
      <c r="G21" s="20">
        <f>IF(C21&lt;start,start-C21)+IF(D21&gt;finish,D21-finish,0)</f>
        <v>5.208333333333337E-2</v>
      </c>
    </row>
    <row r="22" spans="1:7" x14ac:dyDescent="0.75">
      <c r="A22"/>
      <c r="B22" s="18">
        <v>16</v>
      </c>
      <c r="C22" s="19">
        <v>0.35416666666666669</v>
      </c>
      <c r="D22" s="19">
        <v>0.625</v>
      </c>
      <c r="E22" s="20">
        <f>IF(D22&gt;finish,finish-IF(C22&lt;start,start,C22),D22-IF(C22&lt;start,start,C22))</f>
        <v>0.27083333333333331</v>
      </c>
      <c r="F22" s="20">
        <f>IF(C22&gt;start,C22-start)+IF(D22&lt;finish,finish-D22,0)</f>
        <v>6.25E-2</v>
      </c>
      <c r="G22" s="20">
        <f>IF(C22&lt;start,start-C22)+IF(D22&gt;finish,D22-finish,0)</f>
        <v>0</v>
      </c>
    </row>
    <row r="23" spans="1:7" x14ac:dyDescent="0.75">
      <c r="A23"/>
      <c r="B23" s="18">
        <v>17</v>
      </c>
      <c r="C23" s="19">
        <v>0.34027777777777773</v>
      </c>
      <c r="D23" s="19">
        <v>0.72916666666666663</v>
      </c>
      <c r="E23" s="20">
        <f>IF(D23&gt;finish,finish-IF(C23&lt;start,start,C23),D23-IF(C23&lt;start,start,C23))</f>
        <v>0.3263888888888889</v>
      </c>
      <c r="F23" s="20">
        <f>IF(C23&gt;start,C23-start)+IF(D23&lt;finish,finish-D23,0)</f>
        <v>6.9444444444444198E-3</v>
      </c>
      <c r="G23" s="20">
        <f>IF(C23&lt;start,start-C23)+IF(D23&gt;finish,D23-finish,0)</f>
        <v>6.25E-2</v>
      </c>
    </row>
    <row r="24" spans="1:7" x14ac:dyDescent="0.75">
      <c r="A24"/>
      <c r="B24" s="18">
        <v>18</v>
      </c>
      <c r="C24" s="19">
        <v>0.35416666666666669</v>
      </c>
      <c r="D24" s="19">
        <v>0.70138888888888884</v>
      </c>
      <c r="E24" s="20">
        <f>IF(D24&gt;finish,finish-IF(C24&lt;start,start,C24),D24-IF(C24&lt;start,start,C24))</f>
        <v>0.31249999999999994</v>
      </c>
      <c r="F24" s="20">
        <f>IF(C24&gt;start,C24-start)+IF(D24&lt;finish,finish-D24,0)</f>
        <v>2.083333333333337E-2</v>
      </c>
      <c r="G24" s="20">
        <f>IF(C24&lt;start,start-C24)+IF(D24&gt;finish,D24-finish,0)</f>
        <v>3.472222222222221E-2</v>
      </c>
    </row>
    <row r="25" spans="1:7" x14ac:dyDescent="0.75">
      <c r="A25"/>
      <c r="B25" s="18">
        <v>19</v>
      </c>
      <c r="C25" s="19">
        <v>0.33333333333333331</v>
      </c>
      <c r="D25" s="19">
        <v>0.71875</v>
      </c>
      <c r="E25" s="20">
        <f>IF(D25&gt;finish,finish-IF(C25&lt;start,start,C25),D25-IF(C25&lt;start,start,C25))</f>
        <v>0.33333333333333331</v>
      </c>
      <c r="F25" s="20">
        <f>IF(C25&gt;start,C25-start)+IF(D25&lt;finish,finish-D25,0)</f>
        <v>0</v>
      </c>
      <c r="G25" s="20">
        <f>IF(C25&lt;start,start-C25)+IF(D25&gt;finish,D25-finish,0)</f>
        <v>5.208333333333337E-2</v>
      </c>
    </row>
    <row r="26" spans="1:7" x14ac:dyDescent="0.75">
      <c r="A26"/>
      <c r="B26" s="18">
        <v>20</v>
      </c>
      <c r="C26" s="19">
        <v>0.35416666666666669</v>
      </c>
      <c r="D26" s="19">
        <v>0.625</v>
      </c>
      <c r="E26" s="20">
        <f>IF(D26&gt;finish,finish-IF(C26&lt;start,start,C26),D26-IF(C26&lt;start,start,C26))</f>
        <v>0.27083333333333331</v>
      </c>
      <c r="F26" s="20">
        <f>IF(C26&gt;start,C26-start)+IF(D26&lt;finish,finish-D26,0)</f>
        <v>6.25E-2</v>
      </c>
      <c r="G26" s="20">
        <f>IF(C26&lt;start,start-C26)+IF(D26&gt;finish,D26-finish,0)</f>
        <v>0</v>
      </c>
    </row>
    <row r="27" spans="1:7" ht="30.5" customHeight="1" x14ac:dyDescent="0.75">
      <c r="B27" s="24" t="s">
        <v>12</v>
      </c>
      <c r="C27" s="24"/>
      <c r="D27" s="24"/>
      <c r="E27" s="6">
        <f>SUM(E7:E26)</f>
        <v>6.2361111111111107</v>
      </c>
      <c r="F27" s="6">
        <f>SUM(F7:F26)</f>
        <v>0.43055555555555558</v>
      </c>
      <c r="G27" s="6">
        <f>SUM(G7:G26)</f>
        <v>0.76736111111111116</v>
      </c>
    </row>
    <row r="29" spans="1:7" x14ac:dyDescent="0.75">
      <c r="F29" s="25">
        <f>G27*G3*24</f>
        <v>12891666.666666668</v>
      </c>
    </row>
    <row r="30" spans="1:7" x14ac:dyDescent="0.75">
      <c r="E30" s="27" t="s">
        <v>14</v>
      </c>
      <c r="F30" s="26">
        <f>MROUND(F29,1000)</f>
        <v>12892000</v>
      </c>
    </row>
  </sheetData>
  <mergeCells count="1">
    <mergeCell ref="B27:D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14B2F-5D82-4085-8BC0-100189FA7286}">
  <dimension ref="A1"/>
  <sheetViews>
    <sheetView showGridLines="0" workbookViewId="0">
      <selection activeCell="L8" sqref="L8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 </vt:lpstr>
      <vt:lpstr>finish</vt:lpstr>
      <vt:lpstr>start</vt:lpstr>
    </vt:vector>
  </TitlesOfParts>
  <Manager>Khakzad,Cheraghi</Manager>
  <Company>Excelpedia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Persian Calendar</dc:title>
  <dc:subject>Calendar 1401</dc:subject>
  <dc:creator>Khakzad</dc:creator>
  <cp:lastModifiedBy>ExcelPedia</cp:lastModifiedBy>
  <dcterms:created xsi:type="dcterms:W3CDTF">2022-02-13T12:48:06Z</dcterms:created>
  <dcterms:modified xsi:type="dcterms:W3CDTF">2022-10-23T08:22:14Z</dcterms:modified>
</cp:coreProperties>
</file>